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040602【マンション】サンライズハイツ一ケ谷201号室\01　物件シート\"/>
    </mc:Choice>
  </mc:AlternateContent>
  <xr:revisionPtr revIDLastSave="0" documentId="13_ncr:1_{66BFB310-4466-40B4-B768-1FB7D53933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R9" i="1"/>
  <c r="Q29" i="1"/>
  <c r="AA37" i="1"/>
  <c r="AA36" i="1"/>
  <c r="AA34" i="1"/>
  <c r="AA33" i="1"/>
  <c r="AA32" i="1"/>
  <c r="AA31" i="1"/>
  <c r="R13" i="1"/>
  <c r="R6" i="1"/>
  <c r="R7" i="1"/>
  <c r="R11" i="1"/>
  <c r="AG4" i="1"/>
  <c r="X2" i="1" s="1"/>
  <c r="Q42" i="1" l="1"/>
</calcChain>
</file>

<file path=xl/sharedStrings.xml><?xml version="1.0" encoding="utf-8"?>
<sst xmlns="http://schemas.openxmlformats.org/spreadsheetml/2006/main" count="64" uniqueCount="53">
  <si>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</si>
  <si>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</si>
  <si>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</si>
  <si>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</si>
  <si>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</si>
  <si>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</si>
  <si>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</si>
  <si>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物件検索サイト（全広告）</t>
    <rPh sb="8" eb="11">
      <t>ゼンコウコク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</si>
  <si>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</si>
  <si>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</si>
  <si>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</si>
  <si>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</si>
  <si>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</si>
  <si>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</si>
  <si>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</si>
  <si>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</si>
  <si>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</si>
  <si>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</si>
  <si>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</si>
  <si>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</si>
  <si>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</si>
  <si>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</si>
  <si>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</si>
  <si>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</si>
  <si>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</si>
  <si>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</si>
  <si>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</si>
  <si>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</si>
  <si>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</si>
  <si>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</si>
  <si>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</si>
  <si>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</si>
  <si>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</si>
  <si>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</si>
  <si>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</si>
  <si>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</si>
  <si>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</si>
  <si>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</si>
  <si>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</si>
  <si>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</si>
  <si>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</si>
  <si>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</si>
  <si>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</si>
  <si>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</si>
  <si>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</si>
  <si>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</si>
  <si>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</si>
  <si>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</si>
  <si>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下記物件の広告・宣伝活動の承諾をお願いいたします。</t>
    <phoneticPr fontId="2"/>
  </si>
  <si>
    <t>サンライズハイツ一ヶ谷　201</t>
    <rPh sb="8" eb="11">
      <t>イチガヤ</t>
    </rPh>
    <phoneticPr fontId="2"/>
  </si>
  <si>
    <t>西宮市一ヶ谷町7-57</t>
    <rPh sb="0" eb="2">
      <t>ニシノミヤ</t>
    </rPh>
    <rPh sb="2" eb="3">
      <t>シ</t>
    </rPh>
    <rPh sb="3" eb="7">
      <t>イチガヤチョウ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</si>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</sst>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2" sqref="A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2024 年 10 月 20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33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14</v>
      </c>
      <c r="AG4" s="11">
        <f ca="1">TODAY()</f>
        <v>45585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34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15</v>
      </c>
      <c r="AG7" s="10" t="s">
        <v>16</v>
      </c>
      <c r="AH7" s="11" t="s">
        <v>25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30</v>
      </c>
      <c r="AH9" s="11" t="s">
        <v>31</v>
      </c>
      <c r="AI9" s="2"/>
      <c r="AJ9" s="10" t="s">
        <v>21</v>
      </c>
      <c r="AK9" s="10">
        <v>9.8000000000000007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17</v>
      </c>
      <c r="AH11" s="11" t="s">
        <v>26</v>
      </c>
      <c r="AI11" s="2"/>
      <c r="AJ11" s="10" t="s">
        <v>22</v>
      </c>
      <c r="AK11" s="10" t="s">
        <v>49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18</v>
      </c>
      <c r="AH13" s="11" t="s">
        <v>27</v>
      </c>
      <c r="AI13" s="2"/>
      <c r="AJ13" s="10" t="s">
        <v>16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19</v>
      </c>
      <c r="AH15" s="11" t="s">
        <v>28</v>
      </c>
      <c r="AI15" s="2"/>
      <c r="AJ15" s="10" t="s">
        <v>23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20</v>
      </c>
      <c r="AH16" s="11" t="s">
        <v>29</v>
      </c>
      <c r="AI16" s="2"/>
      <c r="AJ16" s="10" t="s">
        <v>24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32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51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52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35</v>
      </c>
      <c r="C28" s="73"/>
      <c r="D28" s="73"/>
      <c r="E28" s="87" t="str">
        <f>AK9&amp;"万円"</f>
        <v>9.8万円</v>
      </c>
      <c r="F28" s="88"/>
      <c r="G28" s="88"/>
      <c r="H28" s="88"/>
      <c r="I28" s="88"/>
      <c r="J28" s="88"/>
      <c r="K28" s="89"/>
      <c r="L28" s="63" t="s">
        <v>36</v>
      </c>
      <c r="M28" s="63"/>
      <c r="N28" s="63"/>
      <c r="O28" s="63"/>
      <c r="P28" s="63"/>
      <c r="Q28" s="64" t="str">
        <f>AK11</f>
        <v>サンライズハイツ一ヶ谷　201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37</v>
      </c>
      <c r="M29" s="63"/>
      <c r="N29" s="63"/>
      <c r="O29" s="63"/>
      <c r="P29" s="63"/>
      <c r="Q29" s="64" t="str">
        <f>AK13</f>
        <v>西宮市一ヶ谷町7-57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38</v>
      </c>
      <c r="C30" s="63"/>
      <c r="D30" s="63"/>
      <c r="E30" s="54" t="s">
        <v>39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40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8</v>
      </c>
      <c r="Z31" s="53"/>
      <c r="AA31" s="38" t="str">
        <f>IF($AK$15=1,"〇","")</f>
        <v>〇</v>
      </c>
      <c r="AB31" s="52" t="s">
        <v>9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8</v>
      </c>
      <c r="Z32" s="53"/>
      <c r="AA32" s="38" t="str">
        <f>IF($AK$15=1,"〇","")</f>
        <v>〇</v>
      </c>
      <c r="AB32" s="52" t="s">
        <v>9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7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8</v>
      </c>
      <c r="Z33" s="53"/>
      <c r="AA33" s="38" t="str">
        <f>IF($AK$15=1,"〇","")</f>
        <v>〇</v>
      </c>
      <c r="AB33" s="52" t="s">
        <v>9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44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8</v>
      </c>
      <c r="Z34" s="53"/>
      <c r="AA34" s="38" t="str">
        <f>IF($AK$15=1,"〇","")</f>
        <v>〇</v>
      </c>
      <c r="AB34" s="52" t="s">
        <v>9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41</v>
      </c>
      <c r="C35" s="63"/>
      <c r="D35" s="63"/>
      <c r="E35" s="60" t="s">
        <v>45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10</v>
      </c>
      <c r="C36" s="63"/>
      <c r="D36" s="63"/>
      <c r="E36" s="70" t="s">
        <v>11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8</v>
      </c>
      <c r="Z36" s="53"/>
      <c r="AA36" s="38" t="str">
        <f>IF($AK$16=1,"〇","")</f>
        <v>〇</v>
      </c>
      <c r="AB36" s="52" t="s">
        <v>9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12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8</v>
      </c>
      <c r="Z37" s="54"/>
      <c r="AA37" s="38" t="str">
        <f>IF($AK$16=1,"〇","")</f>
        <v>〇</v>
      </c>
      <c r="AB37" s="54" t="s">
        <v>9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2024 年 10 月 20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/>
      <c r="S44" s="55" t="s">
        <v>46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47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13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2024-10-20T01:10:15Z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