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40\1808new\アシタエ\◆自社PJ\4●所有物件●\040602【マンション】サンライズハイツ一ケ谷201号室\01　物件シート\"/>
    </mc:Choice>
  </mc:AlternateContent>
  <xr:revisionPtr revIDLastSave="0" documentId="13_ncr:1_{66BFB310-4466-40B4-B768-1FB7D53933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Print_Area" localSheetId="0">'Table 1'!$A$1:$AE$48</definedName>
  </definedNames>
  <calcPr calcId="191029"/>
</workbook>
</file>

<file path=xl/calcChain.xml><?xml version="1.0" encoding="utf-8"?>
<calcChain xmlns="http://schemas.openxmlformats.org/spreadsheetml/2006/main">
  <c r="E28" i="1" l="1"/>
  <c r="Q28" i="1"/>
  <c r="R9" i="1"/>
  <c r="Q29" i="1"/>
  <c r="AA37" i="1"/>
  <c r="AA36" i="1"/>
  <c r="AA34" i="1"/>
  <c r="AA33" i="1"/>
  <c r="AA32" i="1"/>
  <c r="AA31" i="1"/>
  <c r="R13" i="1"/>
  <c r="R6" i="1"/>
  <c r="R7" i="1"/>
  <c r="R11" i="1"/>
  <c r="AG4" i="1"/>
  <c r="X2" i="1" s="1"/>
  <c r="Q42" i="1" l="1"/>
</calcChain>
</file>

<file path=xl/sharedStrings.xml><?xml version="1.0" encoding="utf-8"?>
<sst xmlns="http://schemas.openxmlformats.org/spreadsheetml/2006/main" count="64" uniqueCount="53">
  <si>
    <t>物件種別</t>
    <phoneticPr fontId="2"/>
  </si>
  <si>
    <t>（依頼者）</t>
    <phoneticPr fontId="2"/>
  </si>
  <si>
    <t>広告掲載・宣伝告知   承諾依頼書</t>
    <phoneticPr fontId="2"/>
  </si>
  <si>
    <t>・広告・宣伝活動にあたっては、公益社団法人近畿圏不動産流通機構各種規程を遵守いたします。</t>
  </si>
  <si>
    <t>・元付業者または売主（貸主）から申出があった場合は、直ちに、広告・宣伝活動を中止いたします。</t>
  </si>
  <si>
    <t>・広告・宣伝活動を実施する際は物件確認を行い、物件情報は適切に管理いたします。</t>
    <phoneticPr fontId="2"/>
  </si>
  <si>
    <t>自社ホームページ</t>
    <phoneticPr fontId="2"/>
  </si>
  <si>
    <t>物件検索サイト（全広告）</t>
    <rPh sb="8" eb="11">
      <t>ゼンコウコク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</si>
  <si>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</si>
  <si>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</si>
  <si>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備考</t>
    <phoneticPr fontId="2"/>
  </si>
  <si>
    <t>御社の掲載中の間取り・写真を引用しても宜しいでしょうか？　　</t>
    <phoneticPr fontId="2"/>
  </si>
  <si>
    <t>プラン例の掲載（土地の場合）は宜しいでしょうか？　　</t>
    <phoneticPr fontId="2"/>
  </si>
  <si>
    <t>印</t>
    <rPh sb="0" eb="1">
      <t>イン</t>
    </rPh>
    <phoneticPr fontId="2"/>
  </si>
  <si>
    <t>日程</t>
    <rPh sb="0" eb="2">
      <t>ニッテイ</t>
    </rPh>
    <phoneticPr fontId="2"/>
  </si>
  <si>
    <t>依頼者</t>
    <rPh sb="0" eb="3">
      <t>イライシャ</t>
    </rPh>
    <phoneticPr fontId="2"/>
  </si>
  <si>
    <t>所在地</t>
    <rPh sb="0" eb="3">
      <t>ショザイチ</t>
    </rPh>
    <phoneticPr fontId="2"/>
  </si>
  <si>
    <t>商号</t>
    <rPh sb="0" eb="2">
      <t>ショウゴウ</t>
    </rPh>
    <phoneticPr fontId="2"/>
  </si>
  <si>
    <t>担当者</t>
    <rPh sb="0" eb="3">
      <t>タントウシャ</t>
    </rPh>
    <phoneticPr fontId="2"/>
  </si>
  <si>
    <t>TEL</t>
    <phoneticPr fontId="2"/>
  </si>
  <si>
    <t>FAX</t>
    <phoneticPr fontId="2"/>
  </si>
  <si>
    <t>価格</t>
    <rPh sb="0" eb="2">
      <t>カカク</t>
    </rPh>
    <phoneticPr fontId="2"/>
  </si>
  <si>
    <t>物件名 (号室)</t>
    <rPh sb="0" eb="3">
      <t>ブッケンメイ</t>
    </rPh>
    <rPh sb="5" eb="7">
      <t>ゴウシツ</t>
    </rPh>
    <phoneticPr fontId="2"/>
  </si>
  <si>
    <t>広告全可</t>
    <rPh sb="0" eb="2">
      <t>コウコク</t>
    </rPh>
    <rPh sb="2" eb="3">
      <t>ゼン</t>
    </rPh>
    <rPh sb="3" eb="4">
      <t>カ</t>
    </rPh>
    <phoneticPr fontId="2"/>
  </si>
  <si>
    <t>備考全可</t>
    <rPh sb="0" eb="2">
      <t>ビコウ</t>
    </rPh>
    <rPh sb="2" eb="3">
      <t>ゼン</t>
    </rPh>
    <rPh sb="3" eb="4">
      <t>カ</t>
    </rPh>
    <phoneticPr fontId="2"/>
  </si>
  <si>
    <t>神戸市〇〇区</t>
    <rPh sb="0" eb="3">
      <t>コウベシ</t>
    </rPh>
    <rPh sb="5" eb="6">
      <t>ク</t>
    </rPh>
    <phoneticPr fontId="2"/>
  </si>
  <si>
    <t>株式会社〇〇不動産</t>
    <rPh sb="0" eb="4">
      <t>カブシキガイシャ</t>
    </rPh>
    <rPh sb="6" eb="9">
      <t>フドウサン</t>
    </rPh>
    <phoneticPr fontId="2"/>
  </si>
  <si>
    <t>山田太郎</t>
    <rPh sb="0" eb="2">
      <t>ヤマダ</t>
    </rPh>
    <rPh sb="2" eb="4">
      <t>タロウ</t>
    </rPh>
    <phoneticPr fontId="2"/>
  </si>
  <si>
    <t>078-000-0000</t>
    <phoneticPr fontId="2"/>
  </si>
  <si>
    <t>078-000-0001</t>
    <phoneticPr fontId="2"/>
  </si>
  <si>
    <t>建物名</t>
    <rPh sb="0" eb="3">
      <t>タテモノメイ</t>
    </rPh>
    <phoneticPr fontId="2"/>
  </si>
  <si>
    <t>〇〇ビル １１１１</t>
    <phoneticPr fontId="2"/>
  </si>
  <si>
    <t>↑枠内ご記入ください</t>
    <rPh sb="1" eb="3">
      <t>ワクナイ</t>
    </rPh>
    <rPh sb="4" eb="6">
      <t>キニュウ</t>
    </rPh>
    <phoneticPr fontId="2"/>
  </si>
  <si>
    <t>（元付業者）</t>
  </si>
  <si>
    <t>株式会社アシタエ 御中</t>
    <rPh sb="0" eb="4">
      <t>カブシキガイシャ</t>
    </rPh>
    <phoneticPr fontId="2"/>
  </si>
  <si>
    <r>
      <rPr>
        <sz val="10"/>
        <rFont val="ＭＳ 明朝"/>
        <family val="1"/>
        <charset val="128"/>
      </rPr>
      <t>価格
（賃料）</t>
    </r>
  </si>
  <si>
    <t>物件名 (号室)</t>
    <rPh sb="5" eb="7">
      <t>ゴウシツ</t>
    </rPh>
    <phoneticPr fontId="2"/>
  </si>
  <si>
    <t>所在地</t>
  </si>
  <si>
    <t>広告媒体</t>
  </si>
  <si>
    <r>
      <t>（元付業者記入欄）対象となる媒体について可・否のいずれかに○</t>
    </r>
    <r>
      <rPr>
        <b/>
        <sz val="11"/>
        <rFont val="ＭＳ 明朝"/>
        <family val="1"/>
        <charset val="128"/>
      </rPr>
      <t>↓</t>
    </r>
    <phoneticPr fontId="2"/>
  </si>
  <si>
    <t>チラシ（折り込み・宅配・DM）</t>
    <phoneticPr fontId="2"/>
  </si>
  <si>
    <t>広告内容</t>
  </si>
  <si>
    <r>
      <rPr>
        <b/>
        <sz val="16"/>
        <rFont val="ＭＳ 明朝"/>
        <family val="1"/>
        <charset val="128"/>
      </rPr>
      <t xml:space="preserve">承   諾   書
</t>
    </r>
    <r>
      <rPr>
        <sz val="11"/>
        <rFont val="ＭＳ 明朝"/>
        <family val="1"/>
        <charset val="128"/>
      </rPr>
      <t>上記物件の広告掲載･宣伝告知を行うことを承諾いたします。
価格変更等につきましては、レインズで最新の情報を確認してください。</t>
    </r>
    <phoneticPr fontId="2"/>
  </si>
  <si>
    <t>（特記事項）</t>
  </si>
  <si>
    <t>その他（　　　　　　　　　　　　　　　　　　　　　）</t>
    <phoneticPr fontId="2"/>
  </si>
  <si>
    <t>☑物件概要　　☑間取り図　　☑物件写真　　□その他（　　　　　　 ）</t>
    <phoneticPr fontId="2"/>
  </si>
  <si>
    <t>商　号　株式会社アシタエ</t>
    <rPh sb="0" eb="1">
      <t>ショウ</t>
    </rPh>
    <rPh sb="2" eb="3">
      <t>ゴウ</t>
    </rPh>
    <rPh sb="4" eb="8">
      <t>カブシキガイシャ</t>
    </rPh>
    <phoneticPr fontId="2"/>
  </si>
  <si>
    <t>担当者</t>
    <rPh sb="0" eb="3">
      <t>タントウシャ</t>
    </rPh>
    <phoneticPr fontId="2"/>
  </si>
  <si>
    <t>下記物件の広告・宣伝活動の承諾をお願いいたします。</t>
    <phoneticPr fontId="2"/>
  </si>
  <si>
    <t>サンライズハイツ一ヶ谷　201</t>
    <rPh sb="8" eb="11">
      <t>イチガヤ</t>
    </rPh>
    <phoneticPr fontId="2"/>
  </si>
  <si>
    <t>西宮市一ヶ谷町7-57</t>
    <rPh sb="0" eb="2">
      <t>ニシノミヤ</t>
    </rPh>
    <rPh sb="2" eb="3">
      <t>シ</t>
    </rPh>
    <rPh sb="3" eb="7">
      <t>イチガヤチョウ</t>
    </rPh>
    <phoneticPr fontId="2"/>
  </si>
  <si>
    <t>売買：　　□土地　　□戸建　　□マン　　□外全　　□外一</t>
    <phoneticPr fontId="2"/>
  </si>
  <si>
    <t>賃貸：　　□土地　　□戸建　　☑マン　　□外全　　□外一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</si>
</sst>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Times New Roman"/>
      <charset val="204"/>
    </font>
    <font>
      <sz val="9"/>
      <name val="MS Mincho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 indent="2"/>
    </xf>
    <xf numFmtId="0" fontId="4" fillId="0" borderId="0" xfId="0" applyFont="1" applyAlignment="1">
      <alignment horizontal="left" indent="2"/>
    </xf>
    <xf numFmtId="0" fontId="3" fillId="0" borderId="0" xfId="0" applyFont="1" applyAlignment="1">
      <alignment vertical="top"/>
    </xf>
    <xf numFmtId="14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top" indent="2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indent="1"/>
    </xf>
    <xf numFmtId="0" fontId="5" fillId="0" borderId="13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0" borderId="0" xfId="0" applyFont="1" applyAlignment="1">
      <alignment horizontal="left" indent="1" shrinkToFit="1"/>
    </xf>
    <xf numFmtId="14" fontId="4" fillId="0" borderId="0" xfId="0" applyNumberFormat="1" applyFont="1" applyAlignment="1">
      <alignment horizontal="left" vertical="center" indent="1" shrinkToFit="1"/>
    </xf>
    <xf numFmtId="0" fontId="4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left" vertical="top" indent="1" shrinkToFit="1"/>
    </xf>
    <xf numFmtId="0" fontId="6" fillId="0" borderId="0" xfId="0" applyFont="1" applyAlignment="1">
      <alignment horizontal="left" vertical="center" inden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top" wrapText="1" indent="1"/>
    </xf>
    <xf numFmtId="14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 indent="2"/>
    </xf>
    <xf numFmtId="0" fontId="10" fillId="0" borderId="4" xfId="0" applyFont="1" applyBorder="1" applyAlignment="1">
      <alignment horizontal="left" vertical="center" wrapText="1" indent="2"/>
    </xf>
    <xf numFmtId="0" fontId="10" fillId="0" borderId="5" xfId="0" applyFont="1" applyBorder="1" applyAlignment="1">
      <alignment horizontal="left" vertical="center" wrapText="1" indent="2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left" vertical="center" indent="2"/>
    </xf>
    <xf numFmtId="0" fontId="5" fillId="0" borderId="12" xfId="0" applyFont="1" applyBorder="1" applyAlignment="1">
      <alignment horizontal="left" vertical="center" indent="1" shrinkToFi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/>
    </xf>
    <xf numFmtId="0" fontId="4" fillId="0" borderId="6" xfId="0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right" vertical="center" wrapText="1" indent="1"/>
    </xf>
    <xf numFmtId="0" fontId="4" fillId="0" borderId="7" xfId="0" applyFont="1" applyBorder="1" applyAlignment="1">
      <alignment horizontal="right" vertical="center" wrapText="1" indent="1"/>
    </xf>
    <xf numFmtId="0" fontId="4" fillId="0" borderId="8" xfId="0" applyFont="1" applyBorder="1" applyAlignment="1">
      <alignment horizontal="right" vertical="center" wrapText="1" indent="1"/>
    </xf>
    <xf numFmtId="0" fontId="4" fillId="0" borderId="12" xfId="0" applyFont="1" applyBorder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wrapText="1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133093</xdr:rowOff>
    </xdr:from>
    <xdr:ext cx="6419850" cy="47953"/>
    <xdr:pic>
      <xdr:nvPicPr>
        <xdr:cNvPr id="10" name="image5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24418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FC3C8E7-E0B5-4001-BB67-5D2E7C95BA6F}"/>
            </a:ext>
          </a:extLst>
        </xdr:cNvPr>
        <xdr:cNvCxnSpPr/>
      </xdr:nvCxnSpPr>
      <xdr:spPr>
        <a:xfrm>
          <a:off x="5581650" y="5067300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26A2C5B-3494-4928-8670-323117EA3892}"/>
            </a:ext>
          </a:extLst>
        </xdr:cNvPr>
        <xdr:cNvSpPr txBox="1"/>
      </xdr:nvSpPr>
      <xdr:spPr>
        <a:xfrm>
          <a:off x="5019676" y="5162550"/>
          <a:ext cx="10668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26F6FB0-4F7A-4EB6-8D44-44D43934A36E}"/>
            </a:ext>
          </a:extLst>
        </xdr:cNvPr>
        <xdr:cNvSpPr txBox="1"/>
      </xdr:nvSpPr>
      <xdr:spPr>
        <a:xfrm>
          <a:off x="5029199" y="5467350"/>
          <a:ext cx="1047751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0A9759B-8923-49AE-ABF4-6CC3F551CD54}"/>
            </a:ext>
          </a:extLst>
        </xdr:cNvPr>
        <xdr:cNvSpPr txBox="1"/>
      </xdr:nvSpPr>
      <xdr:spPr>
        <a:xfrm>
          <a:off x="5029201" y="5800725"/>
          <a:ext cx="104774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9"/>
  <sheetViews>
    <sheetView tabSelected="1" view="pageBreakPreview" zoomScaleNormal="100" zoomScaleSheetLayoutView="100" workbookViewId="0">
      <selection activeCell="A2" sqref="A2"/>
    </sheetView>
  </sheetViews>
  <sheetFormatPr defaultRowHeight="12.75"/>
  <cols>
    <col min="1" max="1" width="3.33203125" customWidth="1"/>
    <col min="2" max="24" width="3.6640625" customWidth="1"/>
    <col min="25" max="26" width="3.1640625" customWidth="1"/>
    <col min="27" max="27" width="4.6640625" customWidth="1"/>
    <col min="28" max="29" width="3.33203125" customWidth="1"/>
    <col min="30" max="30" width="4.6640625" customWidth="1"/>
    <col min="31" max="31" width="3.33203125" customWidth="1"/>
    <col min="32" max="32" width="9.33203125" customWidth="1"/>
    <col min="33" max="33" width="17.5" customWidth="1"/>
    <col min="34" max="34" width="29.1640625" customWidth="1"/>
    <col min="35" max="35" width="5.5" customWidth="1"/>
    <col min="36" max="36" width="14.6640625" customWidth="1"/>
    <col min="37" max="37" width="29.1640625" customWidth="1"/>
    <col min="38" max="38" width="12.83203125" bestFit="1" customWidth="1"/>
  </cols>
  <sheetData>
    <row r="1" spans="1:43" ht="7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6" t="str">
        <f ca="1">TEXT(AG4,"yyyy 年 mm 月 d 日")</f>
        <v>2024 年 10 月 20 日</v>
      </c>
      <c r="Y2" s="56"/>
      <c r="Z2" s="56"/>
      <c r="AA2" s="56"/>
      <c r="AB2" s="56"/>
      <c r="AC2" s="56"/>
      <c r="AD2" s="56"/>
      <c r="AE2" s="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6"/>
      <c r="AB3" s="7"/>
      <c r="AC3" s="7"/>
      <c r="AD3" s="7"/>
      <c r="AE3" s="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>
      <c r="A4" s="8"/>
      <c r="B4" s="3" t="s">
        <v>33</v>
      </c>
      <c r="C4" s="3"/>
      <c r="D4" s="3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9" t="s">
        <v>1</v>
      </c>
      <c r="R4" s="4"/>
      <c r="S4" s="4"/>
      <c r="T4" s="4"/>
      <c r="U4" s="4"/>
      <c r="V4" s="4"/>
      <c r="W4" s="4"/>
      <c r="X4" s="6"/>
      <c r="Y4" s="6"/>
      <c r="Z4" s="6"/>
      <c r="AA4" s="7"/>
      <c r="AB4" s="7"/>
      <c r="AC4" s="7"/>
      <c r="AD4" s="2"/>
      <c r="AE4" s="5"/>
      <c r="AF4" s="10" t="s">
        <v>14</v>
      </c>
      <c r="AG4" s="11">
        <f ca="1">TODAY()</f>
        <v>45585</v>
      </c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9" customHeight="1">
      <c r="A5" s="8"/>
      <c r="B5" s="2"/>
      <c r="C5" s="2"/>
      <c r="D5" s="2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8"/>
      <c r="R5" s="4"/>
      <c r="S5" s="4"/>
      <c r="T5" s="4"/>
      <c r="U5" s="4"/>
      <c r="V5" s="4"/>
      <c r="W5" s="4"/>
      <c r="X5" s="6"/>
      <c r="Y5" s="6"/>
      <c r="Z5" s="6"/>
      <c r="AA5" s="7"/>
      <c r="AB5" s="7"/>
      <c r="AC5" s="7"/>
      <c r="AD5" s="2"/>
      <c r="AE5" s="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.75" customHeight="1">
      <c r="A6" s="8"/>
      <c r="B6" s="71" t="s">
        <v>34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12"/>
      <c r="O6" s="12"/>
      <c r="P6" s="4"/>
      <c r="Q6" s="13"/>
      <c r="R6" s="72" t="str">
        <f>"所在地  "&amp;AH7</f>
        <v>所在地  神戸市〇〇区</v>
      </c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.75" customHeight="1">
      <c r="A7" s="8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2"/>
      <c r="O7" s="12"/>
      <c r="P7" s="4"/>
      <c r="Q7" s="13"/>
      <c r="R7" s="72" t="str">
        <f>"建物名  "&amp;AH9</f>
        <v>建物名  〇〇ビル １１１１</v>
      </c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5"/>
      <c r="AF7" s="10" t="s">
        <v>15</v>
      </c>
      <c r="AG7" s="10" t="s">
        <v>16</v>
      </c>
      <c r="AH7" s="11" t="s">
        <v>25</v>
      </c>
      <c r="AI7" s="2"/>
      <c r="AJ7" s="2"/>
      <c r="AK7" s="2"/>
      <c r="AL7" s="2"/>
      <c r="AM7" s="2"/>
      <c r="AN7" s="2"/>
      <c r="AO7" s="2"/>
      <c r="AP7" s="2"/>
      <c r="AQ7" s="2"/>
    </row>
    <row r="8" spans="1:43" ht="9" customHeight="1">
      <c r="A8" s="8"/>
      <c r="B8" s="2"/>
      <c r="C8" s="2"/>
      <c r="D8" s="2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5"/>
      <c r="R8" s="47"/>
      <c r="S8" s="47"/>
      <c r="T8" s="47"/>
      <c r="U8" s="47"/>
      <c r="V8" s="47"/>
      <c r="W8" s="47"/>
      <c r="X8" s="48"/>
      <c r="Y8" s="48"/>
      <c r="Z8" s="48"/>
      <c r="AA8" s="49"/>
      <c r="AB8" s="49"/>
      <c r="AC8" s="49"/>
      <c r="AD8" s="50"/>
      <c r="AE8" s="5"/>
      <c r="AF8" s="2"/>
      <c r="AG8" s="2"/>
      <c r="AH8" s="2"/>
      <c r="AI8" s="2"/>
      <c r="AJ8" s="2"/>
      <c r="AK8" s="2"/>
      <c r="AL8" s="10"/>
      <c r="AM8" s="2"/>
      <c r="AN8" s="2"/>
      <c r="AO8" s="2"/>
      <c r="AP8" s="2"/>
      <c r="AQ8" s="2"/>
    </row>
    <row r="9" spans="1:43" ht="13.5">
      <c r="A9" s="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2"/>
      <c r="Q9" s="13"/>
      <c r="R9" s="72" t="str">
        <f>"商  号  "&amp;AH11</f>
        <v>商  号  株式会社〇〇不動産</v>
      </c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17"/>
      <c r="AF9" s="2"/>
      <c r="AG9" s="10" t="s">
        <v>30</v>
      </c>
      <c r="AH9" s="11" t="s">
        <v>31</v>
      </c>
      <c r="AI9" s="2"/>
      <c r="AJ9" s="10" t="s">
        <v>21</v>
      </c>
      <c r="AK9" s="10">
        <v>9.8000000000000007</v>
      </c>
      <c r="AL9" s="10"/>
      <c r="AM9" s="2"/>
      <c r="AN9" s="2"/>
      <c r="AO9" s="2"/>
      <c r="AP9" s="2"/>
      <c r="AQ9" s="2"/>
    </row>
    <row r="10" spans="1:43" ht="9" customHeight="1">
      <c r="A10" s="18"/>
      <c r="B10" s="19"/>
      <c r="C10" s="19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"/>
      <c r="Q10" s="15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0"/>
      <c r="AE10" s="20"/>
      <c r="AF10" s="2"/>
      <c r="AG10" s="2"/>
      <c r="AH10" s="2"/>
      <c r="AI10" s="2"/>
      <c r="AJ10" s="2"/>
      <c r="AK10" s="2"/>
      <c r="AL10" s="10"/>
      <c r="AM10" s="2"/>
      <c r="AN10" s="2"/>
      <c r="AO10" s="2"/>
      <c r="AP10" s="2"/>
      <c r="AQ10" s="2"/>
    </row>
    <row r="11" spans="1:43" ht="13.5">
      <c r="A11" s="2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"/>
      <c r="Q11" s="13"/>
      <c r="R11" s="72" t="str">
        <f>"担当者  "&amp;AH13</f>
        <v>担当者  山田太郎</v>
      </c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17"/>
      <c r="AF11" s="2"/>
      <c r="AG11" s="10" t="s">
        <v>17</v>
      </c>
      <c r="AH11" s="11" t="s">
        <v>26</v>
      </c>
      <c r="AI11" s="2"/>
      <c r="AJ11" s="10" t="s">
        <v>22</v>
      </c>
      <c r="AK11" s="10" t="s">
        <v>49</v>
      </c>
      <c r="AL11" s="10"/>
      <c r="AM11" s="2"/>
      <c r="AN11" s="2"/>
      <c r="AO11" s="2"/>
      <c r="AP11" s="2"/>
      <c r="AQ11" s="2"/>
    </row>
    <row r="12" spans="1:43" ht="9" customHeight="1">
      <c r="A12" s="2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"/>
      <c r="Q12" s="2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0"/>
      <c r="AE12" s="17"/>
      <c r="AF12" s="2"/>
      <c r="AG12" s="2"/>
      <c r="AH12" s="2"/>
      <c r="AI12" s="2"/>
      <c r="AJ12" s="2"/>
      <c r="AK12" s="2"/>
      <c r="AL12" s="10"/>
      <c r="AM12" s="2"/>
      <c r="AN12" s="2"/>
      <c r="AO12" s="2"/>
      <c r="AP12" s="2"/>
      <c r="AQ12" s="2"/>
    </row>
    <row r="13" spans="1:43" ht="13.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3"/>
      <c r="R13" s="72" t="str">
        <f>"TEL  "&amp;AH15&amp;"     FAX  "&amp;AH16</f>
        <v>TEL  078-000-0000     FAX  078-000-0001</v>
      </c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20"/>
      <c r="AF13" s="2"/>
      <c r="AG13" s="10" t="s">
        <v>18</v>
      </c>
      <c r="AH13" s="11" t="s">
        <v>27</v>
      </c>
      <c r="AI13" s="2"/>
      <c r="AJ13" s="10" t="s">
        <v>16</v>
      </c>
      <c r="AK13" s="10" t="s">
        <v>50</v>
      </c>
      <c r="AL13" s="10"/>
      <c r="AM13" s="2"/>
      <c r="AN13" s="2"/>
      <c r="AO13" s="2"/>
      <c r="AP13" s="2"/>
      <c r="AQ13" s="2"/>
    </row>
    <row r="14" spans="1:43" ht="13.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0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5" customHeight="1">
      <c r="A15" s="74" t="s">
        <v>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20"/>
      <c r="AF15" s="2"/>
      <c r="AG15" s="10" t="s">
        <v>19</v>
      </c>
      <c r="AH15" s="11" t="s">
        <v>28</v>
      </c>
      <c r="AI15" s="2"/>
      <c r="AJ15" s="10" t="s">
        <v>23</v>
      </c>
      <c r="AK15" s="25">
        <v>1</v>
      </c>
      <c r="AL15" s="2"/>
      <c r="AM15" s="2"/>
      <c r="AN15" s="2"/>
      <c r="AO15" s="2"/>
      <c r="AP15" s="2"/>
      <c r="AQ15" s="2"/>
    </row>
    <row r="16" spans="1:43" ht="15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17"/>
      <c r="AF16" s="2"/>
      <c r="AG16" s="10" t="s">
        <v>20</v>
      </c>
      <c r="AH16" s="11" t="s">
        <v>29</v>
      </c>
      <c r="AI16" s="2"/>
      <c r="AJ16" s="10" t="s">
        <v>24</v>
      </c>
      <c r="AK16" s="25">
        <v>1</v>
      </c>
      <c r="AL16" s="2"/>
      <c r="AM16" s="2"/>
      <c r="AN16" s="2"/>
      <c r="AO16" s="2"/>
      <c r="AP16" s="2"/>
      <c r="AQ16" s="2"/>
    </row>
    <row r="17" spans="1:43" ht="9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17"/>
      <c r="AF17" s="2"/>
      <c r="AG17" s="10"/>
      <c r="AH17" s="27"/>
      <c r="AI17" s="2"/>
      <c r="AJ17" s="10"/>
      <c r="AK17" s="10"/>
      <c r="AL17" s="10"/>
      <c r="AM17" s="2"/>
      <c r="AN17" s="2"/>
      <c r="AO17" s="2"/>
      <c r="AP17" s="2"/>
      <c r="AQ17" s="2"/>
    </row>
    <row r="18" spans="1:43" ht="15.75" customHeight="1">
      <c r="A18" s="75" t="s">
        <v>48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17"/>
      <c r="AF18" s="2"/>
      <c r="AG18" s="2"/>
      <c r="AH18" s="86" t="s">
        <v>32</v>
      </c>
      <c r="AI18" s="86"/>
      <c r="AJ18" s="86"/>
      <c r="AK18" s="10"/>
      <c r="AL18" s="2"/>
      <c r="AM18" s="2"/>
      <c r="AN18" s="2"/>
      <c r="AO18" s="2"/>
      <c r="AP18" s="2"/>
      <c r="AQ18" s="2"/>
    </row>
    <row r="19" spans="1:43" ht="15.75" customHeight="1">
      <c r="A19" s="76" t="s">
        <v>3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17"/>
      <c r="AF19" s="2"/>
      <c r="AG19" s="2"/>
      <c r="AH19" s="86"/>
      <c r="AI19" s="86"/>
      <c r="AJ19" s="86"/>
      <c r="AK19" s="2"/>
      <c r="AL19" s="2"/>
      <c r="AM19" s="2"/>
      <c r="AN19" s="2"/>
      <c r="AO19" s="2"/>
      <c r="AP19" s="2"/>
      <c r="AQ19" s="2"/>
    </row>
    <row r="20" spans="1:43" ht="15.75" customHeight="1">
      <c r="A20" s="76" t="s">
        <v>4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17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5.75" customHeight="1">
      <c r="A21" s="76" t="s">
        <v>5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2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9" customHeight="1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28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7.5" customHeight="1">
      <c r="A23" s="28"/>
      <c r="B23" s="77" t="s">
        <v>0</v>
      </c>
      <c r="C23" s="78"/>
      <c r="D23" s="79"/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1"/>
      <c r="AE23" s="28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3.5" customHeight="1">
      <c r="A24" s="28"/>
      <c r="B24" s="80"/>
      <c r="C24" s="57"/>
      <c r="D24" s="81"/>
      <c r="E24" s="32"/>
      <c r="F24" s="85" t="s">
        <v>51</v>
      </c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33"/>
      <c r="AE24" s="28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3.75" customHeight="1">
      <c r="A25" s="28"/>
      <c r="B25" s="80"/>
      <c r="C25" s="57"/>
      <c r="D25" s="81"/>
      <c r="E25" s="32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33"/>
      <c r="AE25" s="28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3.5" customHeight="1">
      <c r="A26" s="28"/>
      <c r="B26" s="80"/>
      <c r="C26" s="57"/>
      <c r="D26" s="81"/>
      <c r="E26" s="32"/>
      <c r="F26" s="85" t="s">
        <v>52</v>
      </c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33"/>
      <c r="AE26" s="28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7.5" customHeight="1">
      <c r="A27" s="28"/>
      <c r="B27" s="82"/>
      <c r="C27" s="83"/>
      <c r="D27" s="84"/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6"/>
      <c r="AE27" s="28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21.75" customHeight="1">
      <c r="A28" s="37"/>
      <c r="B28" s="73" t="s">
        <v>35</v>
      </c>
      <c r="C28" s="73"/>
      <c r="D28" s="73"/>
      <c r="E28" s="87" t="str">
        <f>AK9&amp;"万円"</f>
        <v>9.8万円</v>
      </c>
      <c r="F28" s="88"/>
      <c r="G28" s="88"/>
      <c r="H28" s="88"/>
      <c r="I28" s="88"/>
      <c r="J28" s="88"/>
      <c r="K28" s="89"/>
      <c r="L28" s="63" t="s">
        <v>36</v>
      </c>
      <c r="M28" s="63"/>
      <c r="N28" s="63"/>
      <c r="O28" s="63"/>
      <c r="P28" s="63"/>
      <c r="Q28" s="64" t="str">
        <f>AK11</f>
        <v>サンライズハイツ一ヶ谷　201</v>
      </c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37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21.95" customHeight="1">
      <c r="A29" s="37"/>
      <c r="B29" s="73"/>
      <c r="C29" s="73"/>
      <c r="D29" s="73"/>
      <c r="E29" s="90"/>
      <c r="F29" s="91"/>
      <c r="G29" s="91"/>
      <c r="H29" s="91"/>
      <c r="I29" s="91"/>
      <c r="J29" s="91"/>
      <c r="K29" s="92"/>
      <c r="L29" s="63" t="s">
        <v>37</v>
      </c>
      <c r="M29" s="63"/>
      <c r="N29" s="63"/>
      <c r="O29" s="63"/>
      <c r="P29" s="63"/>
      <c r="Q29" s="64" t="str">
        <f>AK13</f>
        <v>西宮市一ヶ谷町7-57</v>
      </c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37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21" customHeight="1">
      <c r="A30" s="37"/>
      <c r="B30" s="63" t="s">
        <v>38</v>
      </c>
      <c r="C30" s="63"/>
      <c r="D30" s="63"/>
      <c r="E30" s="54" t="s">
        <v>39</v>
      </c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3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21" customHeight="1">
      <c r="A31" s="37"/>
      <c r="B31" s="63"/>
      <c r="C31" s="63"/>
      <c r="D31" s="63"/>
      <c r="E31" s="67" t="s">
        <v>40</v>
      </c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9"/>
      <c r="Y31" s="52" t="s">
        <v>8</v>
      </c>
      <c r="Z31" s="53"/>
      <c r="AA31" s="38" t="str">
        <f>IF($AK$15=1,"〇","")</f>
        <v>〇</v>
      </c>
      <c r="AB31" s="52" t="s">
        <v>9</v>
      </c>
      <c r="AC31" s="53"/>
      <c r="AD31" s="40"/>
      <c r="AE31" s="39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ht="21" customHeight="1">
      <c r="A32" s="37"/>
      <c r="B32" s="63"/>
      <c r="C32" s="63"/>
      <c r="D32" s="63"/>
      <c r="E32" s="67" t="s">
        <v>6</v>
      </c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52" t="s">
        <v>8</v>
      </c>
      <c r="Z32" s="53"/>
      <c r="AA32" s="38" t="str">
        <f>IF($AK$15=1,"〇","")</f>
        <v>〇</v>
      </c>
      <c r="AB32" s="52" t="s">
        <v>9</v>
      </c>
      <c r="AC32" s="53"/>
      <c r="AD32" s="40"/>
      <c r="AE32" s="39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21" customHeight="1">
      <c r="A33" s="37"/>
      <c r="B33" s="63"/>
      <c r="C33" s="63"/>
      <c r="D33" s="63"/>
      <c r="E33" s="67" t="s">
        <v>7</v>
      </c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9"/>
      <c r="Y33" s="52" t="s">
        <v>8</v>
      </c>
      <c r="Z33" s="53"/>
      <c r="AA33" s="38" t="str">
        <f>IF($AK$15=1,"〇","")</f>
        <v>〇</v>
      </c>
      <c r="AB33" s="52" t="s">
        <v>9</v>
      </c>
      <c r="AC33" s="53"/>
      <c r="AD33" s="40"/>
      <c r="AE33" s="39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21" customHeight="1">
      <c r="A34" s="41"/>
      <c r="B34" s="63"/>
      <c r="C34" s="63"/>
      <c r="D34" s="63"/>
      <c r="E34" s="67" t="s">
        <v>44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52" t="s">
        <v>8</v>
      </c>
      <c r="Z34" s="53"/>
      <c r="AA34" s="38" t="str">
        <f>IF($AK$15=1,"〇","")</f>
        <v>〇</v>
      </c>
      <c r="AB34" s="52" t="s">
        <v>9</v>
      </c>
      <c r="AC34" s="53"/>
      <c r="AD34" s="40"/>
      <c r="AE34" s="26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26.1" customHeight="1">
      <c r="A35" s="18"/>
      <c r="B35" s="63" t="s">
        <v>41</v>
      </c>
      <c r="C35" s="63"/>
      <c r="D35" s="63"/>
      <c r="E35" s="60" t="s">
        <v>45</v>
      </c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2"/>
      <c r="AE35" s="4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21" customHeight="1">
      <c r="A36" s="28"/>
      <c r="B36" s="63" t="s">
        <v>10</v>
      </c>
      <c r="C36" s="63"/>
      <c r="D36" s="63"/>
      <c r="E36" s="70" t="s">
        <v>11</v>
      </c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52" t="s">
        <v>8</v>
      </c>
      <c r="Z36" s="53"/>
      <c r="AA36" s="38" t="str">
        <f>IF($AK$16=1,"〇","")</f>
        <v>〇</v>
      </c>
      <c r="AB36" s="52" t="s">
        <v>9</v>
      </c>
      <c r="AC36" s="53"/>
      <c r="AD36" s="43"/>
      <c r="AE36" s="28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21" customHeight="1">
      <c r="A37" s="28"/>
      <c r="B37" s="63"/>
      <c r="C37" s="63"/>
      <c r="D37" s="63"/>
      <c r="E37" s="70" t="s">
        <v>12</v>
      </c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54" t="s">
        <v>8</v>
      </c>
      <c r="Z37" s="54"/>
      <c r="AA37" s="38" t="str">
        <f>IF($AK$16=1,"〇","")</f>
        <v>〇</v>
      </c>
      <c r="AB37" s="54" t="s">
        <v>9</v>
      </c>
      <c r="AC37" s="54"/>
      <c r="AD37" s="40"/>
      <c r="AE37" s="28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24" customHeight="1">
      <c r="A38" s="18"/>
      <c r="B38" s="24"/>
      <c r="C38" s="24"/>
      <c r="D38" s="2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44.25" customHeight="1">
      <c r="A39" s="57" t="s">
        <v>42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28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0.5" customHeight="1">
      <c r="A41" s="37"/>
      <c r="B41" s="59" t="s">
        <v>43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2" customHeight="1">
      <c r="A42" s="18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65" t="str">
        <f ca="1">TEXT(AG4,"yyyy 年 mm 月 d 日")</f>
        <v>2024 年 10 月 20 日</v>
      </c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28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1.25" customHeight="1">
      <c r="A43" s="1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7.25" customHeight="1">
      <c r="A44" s="1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18"/>
      <c r="R44" s="18"/>
      <c r="S44" s="55" t="s">
        <v>46</v>
      </c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44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4.25" customHeight="1">
      <c r="A45" s="37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7.25" customHeight="1">
      <c r="A46" s="18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18"/>
      <c r="R46" s="18"/>
      <c r="S46" s="55" t="s">
        <v>47</v>
      </c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46" t="s">
        <v>13</v>
      </c>
      <c r="AE46" s="44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7.25" customHeight="1">
      <c r="A47" s="18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18"/>
      <c r="R47" s="1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4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5.25" customHeight="1">
      <c r="A48" s="37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31" ht="27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</sheetData>
  <mergeCells count="51">
    <mergeCell ref="AH18:AJ19"/>
    <mergeCell ref="AB33:AC33"/>
    <mergeCell ref="Y34:Z34"/>
    <mergeCell ref="AB34:AC34"/>
    <mergeCell ref="E28:K29"/>
    <mergeCell ref="A19:AD19"/>
    <mergeCell ref="Y31:Z31"/>
    <mergeCell ref="AB31:AC31"/>
    <mergeCell ref="Y32:Z32"/>
    <mergeCell ref="AB32:AC32"/>
    <mergeCell ref="F26:AC26"/>
    <mergeCell ref="B6:M6"/>
    <mergeCell ref="R6:AD6"/>
    <mergeCell ref="R11:AD11"/>
    <mergeCell ref="R13:AD13"/>
    <mergeCell ref="B35:D35"/>
    <mergeCell ref="E31:X31"/>
    <mergeCell ref="B28:D29"/>
    <mergeCell ref="B30:D34"/>
    <mergeCell ref="A15:AD16"/>
    <mergeCell ref="A18:AD18"/>
    <mergeCell ref="R7:AD7"/>
    <mergeCell ref="A21:AD21"/>
    <mergeCell ref="A20:AD20"/>
    <mergeCell ref="R9:AD9"/>
    <mergeCell ref="B23:D27"/>
    <mergeCell ref="F24:AC24"/>
    <mergeCell ref="Y37:Z37"/>
    <mergeCell ref="Y36:Z36"/>
    <mergeCell ref="E32:X32"/>
    <mergeCell ref="E33:X33"/>
    <mergeCell ref="E34:X34"/>
    <mergeCell ref="Y33:Z33"/>
    <mergeCell ref="E36:X36"/>
    <mergeCell ref="E37:X37"/>
    <mergeCell ref="AB36:AC36"/>
    <mergeCell ref="AB37:AC37"/>
    <mergeCell ref="S46:AC46"/>
    <mergeCell ref="X2:AD2"/>
    <mergeCell ref="A39:AD39"/>
    <mergeCell ref="B41:P45"/>
    <mergeCell ref="S44:AD44"/>
    <mergeCell ref="E35:AD35"/>
    <mergeCell ref="A22:AD22"/>
    <mergeCell ref="L28:P28"/>
    <mergeCell ref="Q28:AD28"/>
    <mergeCell ref="L29:P29"/>
    <mergeCell ref="Q29:AD29"/>
    <mergeCell ref="E30:AD30"/>
    <mergeCell ref="Q42:AD42"/>
    <mergeCell ref="B36:D37"/>
  </mergeCells>
  <phoneticPr fontId="2"/>
  <pageMargins left="0.25" right="0.25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&lt;4D6963726F736F667420576F7264202D208D4C8D908FB391F88F9195CF8D5888C42E646F6378&gt;</dc:title>
  <dc:creator>kinkireins_fmv1</dc:creator>
  <cp:lastModifiedBy>User</cp:lastModifiedBy>
  <cp:lastPrinted>2023-08-07T04:32:15Z</cp:lastPrinted>
  <dcterms:created xsi:type="dcterms:W3CDTF">2022-11-22T08:32:22Z</dcterms:created>
  <dcterms:modified xsi:type="dcterms:W3CDTF">2024-10-20T01:10:15Z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2014-06-20T00:00:00Z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2022-11-22T00:00:00Z</vt:filetime>
  </property>
  <property fmtid="{D5CDD505-2E9C-101B-9397-08002B2CF9AE}" pid="5" name="Producer">
    <vt:lpwstr>Acrobat Distiller 11.0 (Windows)</vt:lpwstr>
  </property>
</Properties>
</file>